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<sst xmlns="http://schemas.openxmlformats.org/spreadsheetml/2006/main" count="162" uniqueCount="89">
  <si>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</si>
  <si>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</si>
  <si>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</si>
  <si>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</si>
  <si>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</si>
  <si>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</si>
  <si>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</si>
  <si>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</si>
  <si>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</si>
  <si>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</si>
  <si>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</si>
  <si>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</si>
  <si>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</si>
  <si>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</si>
  <si>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</si>
  <si>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</si>
  <si>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</si>
  <si>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</si>
  <si>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</si>
  <si>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</si>
  <si>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</si>
  <si>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</si>
  <si>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</si>
  <si>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</si>
  <si>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</si>
  <si>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</si>
  <si>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</si>
  <si>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</si>
  <si>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</si>
  <si>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</si>
  <si>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</si>
  <si>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</si>
  <si>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</si>
  <si>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</si>
  <si>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</si>
  <si>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</si>
  <si>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</si>
  <si>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</si>
  <si>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</si>
  <si>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</si>
  <si>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</si>
  <si>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</si>
  <si>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</si>
  <si>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</si>
  <si>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</si>
  <si>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</si>
  <si>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</si>
  <si>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</si>
  <si>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</si>
  <si>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</si>
  <si>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</si>
  <si>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</si>
  <si>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</si>
  <si>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</si>
  <si>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</si>
  <si>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</si>
  <si>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</si>
  <si>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</si>
  <si>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</si>
  <si>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</si>
  <si>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</si>
  <si>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</si>
  <si>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</si>
  <si>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</si>
  <si>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</si>
  <si>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</si>
  <si>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</si>
  <si>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</si>
  <si>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</si>
  <si>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</si>
  <si>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</si>
  <si>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</si>
  <si>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</si>
  <si>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</si>
  <si>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</si>
  <si>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</si>
  <si>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</si>
  <si>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</si>
  <si>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</si>
  <si>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</si>
  <si>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</si>
  <si>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</si>
  <si>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</si>
  <si>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</si>
  <si>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</si>
  <si>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</si>
  <si>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</si>
  <si>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Tecnológica de la Sierra Hidalguense (a)</t>
  </si>
  <si>
    <t>Del 1 de Enero al 31 de Marzo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</si>
</sst>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34150160.17</v>
      </c>
      <c r="E10" s="14">
        <f t="shared" si="0"/>
        <v>16674</v>
      </c>
      <c r="F10" s="14">
        <f t="shared" si="0"/>
        <v>34166834.17</v>
      </c>
      <c r="G10" s="14">
        <f t="shared" si="0"/>
        <v>6924441.109999999</v>
      </c>
      <c r="H10" s="14">
        <f t="shared" si="0"/>
        <v>6818316.38</v>
      </c>
      <c r="I10" s="14">
        <f t="shared" si="0"/>
        <v>27242393.059999995</v>
      </c>
    </row>
    <row r="11" spans="2:9" ht="12.75">
      <c r="B11" s="3" t="s">
        <v>12</v>
      </c>
      <c r="C11" s="9"/>
      <c r="D11" s="15">
        <f aca="true" t="shared" si="1" ref="D11:I11">SUM(D12:D18)</f>
        <v>24017263</v>
      </c>
      <c r="E11" s="15">
        <f t="shared" si="1"/>
        <v>0</v>
      </c>
      <c r="F11" s="15">
        <f t="shared" si="1"/>
        <v>24017263</v>
      </c>
      <c r="G11" s="15">
        <f t="shared" si="1"/>
        <v>5155761.68</v>
      </c>
      <c r="H11" s="15">
        <f t="shared" si="1"/>
        <v>5155761.68</v>
      </c>
      <c r="I11" s="15">
        <f t="shared" si="1"/>
        <v>18861501.319999997</v>
      </c>
    </row>
    <row r="12" spans="2:9" ht="12.75">
      <c r="B12" s="13" t="s">
        <v>13</v>
      </c>
      <c r="C12" s="11"/>
      <c r="D12" s="15">
        <v>15869148</v>
      </c>
      <c r="E12" s="16">
        <v>0</v>
      </c>
      <c r="F12" s="16">
        <f>D12+E12</f>
        <v>15869148</v>
      </c>
      <c r="G12" s="16">
        <v>4174028.65</v>
      </c>
      <c r="H12" s="16">
        <v>4174028.65</v>
      </c>
      <c r="I12" s="16">
        <f>F12-G12</f>
        <v>11695119.35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4426161</v>
      </c>
      <c r="E14" s="16">
        <v>0</v>
      </c>
      <c r="F14" s="16">
        <f t="shared" si="2"/>
        <v>4426161</v>
      </c>
      <c r="G14" s="16">
        <v>5924.86</v>
      </c>
      <c r="H14" s="16">
        <v>5924.86</v>
      </c>
      <c r="I14" s="16">
        <f t="shared" si="3"/>
        <v>4420236.14</v>
      </c>
    </row>
    <row r="15" spans="2:9" ht="12.75">
      <c r="B15" s="13" t="s">
        <v>16</v>
      </c>
      <c r="C15" s="11"/>
      <c r="D15" s="15">
        <v>2820808</v>
      </c>
      <c r="E15" s="16">
        <v>0</v>
      </c>
      <c r="F15" s="16">
        <f t="shared" si="2"/>
        <v>2820808</v>
      </c>
      <c r="G15" s="16">
        <v>758105.16</v>
      </c>
      <c r="H15" s="16">
        <v>758105.16</v>
      </c>
      <c r="I15" s="16">
        <f t="shared" si="3"/>
        <v>2062702.8399999999</v>
      </c>
    </row>
    <row r="16" spans="2:9" ht="12.75">
      <c r="B16" s="13" t="s">
        <v>17</v>
      </c>
      <c r="C16" s="11"/>
      <c r="D16" s="15">
        <v>901146</v>
      </c>
      <c r="E16" s="16">
        <v>0</v>
      </c>
      <c r="F16" s="16">
        <f t="shared" si="2"/>
        <v>901146</v>
      </c>
      <c r="G16" s="16">
        <v>217703.01</v>
      </c>
      <c r="H16" s="16">
        <v>217703.01</v>
      </c>
      <c r="I16" s="16">
        <f t="shared" si="3"/>
        <v>683442.99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1534314.17</v>
      </c>
      <c r="E19" s="15">
        <f t="shared" si="4"/>
        <v>0</v>
      </c>
      <c r="F19" s="15">
        <f t="shared" si="4"/>
        <v>1534314.17</v>
      </c>
      <c r="G19" s="15">
        <f t="shared" si="4"/>
        <v>151877</v>
      </c>
      <c r="H19" s="15">
        <f t="shared" si="4"/>
        <v>151877</v>
      </c>
      <c r="I19" s="15">
        <f t="shared" si="4"/>
        <v>1382437.17</v>
      </c>
    </row>
    <row r="20" spans="2:9" ht="12.75">
      <c r="B20" s="13" t="s">
        <v>21</v>
      </c>
      <c r="C20" s="11"/>
      <c r="D20" s="15">
        <v>625483</v>
      </c>
      <c r="E20" s="16">
        <v>0</v>
      </c>
      <c r="F20" s="15">
        <f aca="true" t="shared" si="5" ref="F20:F28">D20+E20</f>
        <v>625483</v>
      </c>
      <c r="G20" s="16">
        <v>7415.39</v>
      </c>
      <c r="H20" s="16">
        <v>7415.39</v>
      </c>
      <c r="I20" s="16">
        <f>F20-G20</f>
        <v>618067.61</v>
      </c>
    </row>
    <row r="21" spans="2:9" ht="12.75">
      <c r="B21" s="13" t="s">
        <v>22</v>
      </c>
      <c r="C21" s="11"/>
      <c r="D21" s="15">
        <v>14500</v>
      </c>
      <c r="E21" s="16">
        <v>0</v>
      </c>
      <c r="F21" s="15">
        <f t="shared" si="5"/>
        <v>14500</v>
      </c>
      <c r="G21" s="16">
        <v>7234.5</v>
      </c>
      <c r="H21" s="16">
        <v>7234.5</v>
      </c>
      <c r="I21" s="16">
        <f aca="true" t="shared" si="6" ref="I21:I83">F21-G21</f>
        <v>7265.5</v>
      </c>
    </row>
    <row r="22" spans="2:9" ht="12.75">
      <c r="B22" s="13" t="s">
        <v>23</v>
      </c>
      <c r="C22" s="11"/>
      <c r="D22" s="15">
        <v>14000</v>
      </c>
      <c r="E22" s="16">
        <v>0</v>
      </c>
      <c r="F22" s="15">
        <f t="shared" si="5"/>
        <v>14000</v>
      </c>
      <c r="G22" s="16">
        <v>0</v>
      </c>
      <c r="H22" s="16">
        <v>0</v>
      </c>
      <c r="I22" s="16">
        <f t="shared" si="6"/>
        <v>14000</v>
      </c>
    </row>
    <row r="23" spans="2:9" ht="12.75">
      <c r="B23" s="13" t="s">
        <v>24</v>
      </c>
      <c r="C23" s="11"/>
      <c r="D23" s="15">
        <v>129758.5</v>
      </c>
      <c r="E23" s="16">
        <v>-100</v>
      </c>
      <c r="F23" s="15">
        <f t="shared" si="5"/>
        <v>129658.5</v>
      </c>
      <c r="G23" s="16">
        <v>9628.95</v>
      </c>
      <c r="H23" s="16">
        <v>9628.95</v>
      </c>
      <c r="I23" s="16">
        <f t="shared" si="6"/>
        <v>120029.55</v>
      </c>
    </row>
    <row r="24" spans="2:9" ht="12.75">
      <c r="B24" s="13" t="s">
        <v>25</v>
      </c>
      <c r="C24" s="11"/>
      <c r="D24" s="15">
        <v>64991.67</v>
      </c>
      <c r="E24" s="16">
        <v>-1835.35</v>
      </c>
      <c r="F24" s="15">
        <f t="shared" si="5"/>
        <v>63156.32</v>
      </c>
      <c r="G24" s="16">
        <v>2256.34</v>
      </c>
      <c r="H24" s="16">
        <v>2256.34</v>
      </c>
      <c r="I24" s="16">
        <f t="shared" si="6"/>
        <v>60899.979999999996</v>
      </c>
    </row>
    <row r="25" spans="2:9" ht="12.75">
      <c r="B25" s="13" t="s">
        <v>26</v>
      </c>
      <c r="C25" s="11"/>
      <c r="D25" s="15">
        <v>405000</v>
      </c>
      <c r="E25" s="16">
        <v>0</v>
      </c>
      <c r="F25" s="15">
        <f t="shared" si="5"/>
        <v>405000</v>
      </c>
      <c r="G25" s="16">
        <v>96511.94</v>
      </c>
      <c r="H25" s="16">
        <v>96511.94</v>
      </c>
      <c r="I25" s="16">
        <f t="shared" si="6"/>
        <v>308488.06</v>
      </c>
    </row>
    <row r="26" spans="2:9" ht="12.75">
      <c r="B26" s="13" t="s">
        <v>27</v>
      </c>
      <c r="C26" s="11"/>
      <c r="D26" s="15">
        <v>125716</v>
      </c>
      <c r="E26" s="16">
        <v>100</v>
      </c>
      <c r="F26" s="15">
        <f t="shared" si="5"/>
        <v>125816</v>
      </c>
      <c r="G26" s="16">
        <v>22001.15</v>
      </c>
      <c r="H26" s="16">
        <v>22001.15</v>
      </c>
      <c r="I26" s="16">
        <f t="shared" si="6"/>
        <v>103814.85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154865</v>
      </c>
      <c r="E28" s="16">
        <v>1835.35</v>
      </c>
      <c r="F28" s="15">
        <f t="shared" si="5"/>
        <v>156700.35</v>
      </c>
      <c r="G28" s="16">
        <v>6828.73</v>
      </c>
      <c r="H28" s="16">
        <v>6828.73</v>
      </c>
      <c r="I28" s="16">
        <f t="shared" si="6"/>
        <v>149871.62</v>
      </c>
    </row>
    <row r="29" spans="2:9" ht="12.75">
      <c r="B29" s="3" t="s">
        <v>30</v>
      </c>
      <c r="C29" s="9"/>
      <c r="D29" s="15">
        <f aca="true" t="shared" si="7" ref="D29:I29">SUM(D30:D38)</f>
        <v>7508837.6</v>
      </c>
      <c r="E29" s="15">
        <f t="shared" si="7"/>
        <v>16674</v>
      </c>
      <c r="F29" s="15">
        <f t="shared" si="7"/>
        <v>7525511.6</v>
      </c>
      <c r="G29" s="15">
        <f t="shared" si="7"/>
        <v>1616802.4300000002</v>
      </c>
      <c r="H29" s="15">
        <f t="shared" si="7"/>
        <v>1510677.7000000002</v>
      </c>
      <c r="I29" s="15">
        <f t="shared" si="7"/>
        <v>5908709.17</v>
      </c>
    </row>
    <row r="30" spans="2:9" ht="12.75">
      <c r="B30" s="13" t="s">
        <v>31</v>
      </c>
      <c r="C30" s="11"/>
      <c r="D30" s="15">
        <v>864060</v>
      </c>
      <c r="E30" s="16">
        <v>0</v>
      </c>
      <c r="F30" s="15">
        <f aca="true" t="shared" si="8" ref="F30:F38">D30+E30</f>
        <v>864060</v>
      </c>
      <c r="G30" s="16">
        <v>120525.42</v>
      </c>
      <c r="H30" s="16">
        <v>53288.19</v>
      </c>
      <c r="I30" s="16">
        <f t="shared" si="6"/>
        <v>743534.58</v>
      </c>
    </row>
    <row r="31" spans="2:9" ht="12.75">
      <c r="B31" s="13" t="s">
        <v>32</v>
      </c>
      <c r="C31" s="11"/>
      <c r="D31" s="15">
        <v>319398</v>
      </c>
      <c r="E31" s="16">
        <v>0</v>
      </c>
      <c r="F31" s="15">
        <f t="shared" si="8"/>
        <v>319398</v>
      </c>
      <c r="G31" s="16">
        <v>174</v>
      </c>
      <c r="H31" s="16">
        <v>174</v>
      </c>
      <c r="I31" s="16">
        <f t="shared" si="6"/>
        <v>319224</v>
      </c>
    </row>
    <row r="32" spans="2:9" ht="12.75">
      <c r="B32" s="13" t="s">
        <v>33</v>
      </c>
      <c r="C32" s="11"/>
      <c r="D32" s="15">
        <v>1247445</v>
      </c>
      <c r="E32" s="16">
        <v>-8636.2</v>
      </c>
      <c r="F32" s="15">
        <f t="shared" si="8"/>
        <v>1238808.8</v>
      </c>
      <c r="G32" s="16">
        <v>5000</v>
      </c>
      <c r="H32" s="16">
        <v>5000</v>
      </c>
      <c r="I32" s="16">
        <f t="shared" si="6"/>
        <v>1233808.8</v>
      </c>
    </row>
    <row r="33" spans="2:9" ht="12.75">
      <c r="B33" s="13" t="s">
        <v>34</v>
      </c>
      <c r="C33" s="11"/>
      <c r="D33" s="15">
        <v>269700</v>
      </c>
      <c r="E33" s="16">
        <v>0</v>
      </c>
      <c r="F33" s="15">
        <f t="shared" si="8"/>
        <v>269700</v>
      </c>
      <c r="G33" s="16">
        <v>7580.54</v>
      </c>
      <c r="H33" s="16">
        <v>7580.54</v>
      </c>
      <c r="I33" s="16">
        <f t="shared" si="6"/>
        <v>262119.46</v>
      </c>
    </row>
    <row r="34" spans="2:9" ht="12.75">
      <c r="B34" s="13" t="s">
        <v>35</v>
      </c>
      <c r="C34" s="11"/>
      <c r="D34" s="15">
        <v>1834638.6</v>
      </c>
      <c r="E34" s="16">
        <v>9036.2</v>
      </c>
      <c r="F34" s="15">
        <f t="shared" si="8"/>
        <v>1843674.8</v>
      </c>
      <c r="G34" s="16">
        <v>1240542.36</v>
      </c>
      <c r="H34" s="16">
        <v>1240542.36</v>
      </c>
      <c r="I34" s="16">
        <f t="shared" si="6"/>
        <v>603132.44</v>
      </c>
    </row>
    <row r="35" spans="2:9" ht="12.75">
      <c r="B35" s="13" t="s">
        <v>36</v>
      </c>
      <c r="C35" s="11"/>
      <c r="D35" s="15">
        <v>174250</v>
      </c>
      <c r="E35" s="16">
        <v>-400</v>
      </c>
      <c r="F35" s="15">
        <f t="shared" si="8"/>
        <v>173850</v>
      </c>
      <c r="G35" s="16">
        <v>2486.46</v>
      </c>
      <c r="H35" s="16">
        <v>2486.46</v>
      </c>
      <c r="I35" s="16">
        <f t="shared" si="6"/>
        <v>171363.54</v>
      </c>
    </row>
    <row r="36" spans="2:9" ht="12.75">
      <c r="B36" s="13" t="s">
        <v>37</v>
      </c>
      <c r="C36" s="11"/>
      <c r="D36" s="15">
        <v>276654</v>
      </c>
      <c r="E36" s="16">
        <v>0</v>
      </c>
      <c r="F36" s="15">
        <f t="shared" si="8"/>
        <v>276654</v>
      </c>
      <c r="G36" s="16">
        <v>24049.07</v>
      </c>
      <c r="H36" s="16">
        <v>24049.07</v>
      </c>
      <c r="I36" s="16">
        <f t="shared" si="6"/>
        <v>252604.93</v>
      </c>
    </row>
    <row r="37" spans="2:9" ht="12.75">
      <c r="B37" s="13" t="s">
        <v>38</v>
      </c>
      <c r="C37" s="11"/>
      <c r="D37" s="15">
        <v>293344</v>
      </c>
      <c r="E37" s="16">
        <v>0</v>
      </c>
      <c r="F37" s="15">
        <f t="shared" si="8"/>
        <v>293344</v>
      </c>
      <c r="G37" s="16">
        <v>50030.58</v>
      </c>
      <c r="H37" s="16">
        <v>50030.58</v>
      </c>
      <c r="I37" s="16">
        <f t="shared" si="6"/>
        <v>243313.41999999998</v>
      </c>
    </row>
    <row r="38" spans="2:9" ht="12.75">
      <c r="B38" s="13" t="s">
        <v>39</v>
      </c>
      <c r="C38" s="11"/>
      <c r="D38" s="15">
        <v>2229348</v>
      </c>
      <c r="E38" s="16">
        <v>16674</v>
      </c>
      <c r="F38" s="15">
        <f t="shared" si="8"/>
        <v>2246022</v>
      </c>
      <c r="G38" s="16">
        <v>166414</v>
      </c>
      <c r="H38" s="16">
        <v>127526.5</v>
      </c>
      <c r="I38" s="16">
        <f t="shared" si="6"/>
        <v>2079608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1089745.4</v>
      </c>
      <c r="E49" s="15">
        <f t="shared" si="11"/>
        <v>0</v>
      </c>
      <c r="F49" s="15">
        <f t="shared" si="11"/>
        <v>1089745.4</v>
      </c>
      <c r="G49" s="15">
        <f t="shared" si="11"/>
        <v>0</v>
      </c>
      <c r="H49" s="15">
        <f t="shared" si="11"/>
        <v>0</v>
      </c>
      <c r="I49" s="15">
        <f t="shared" si="11"/>
        <v>1089745.4</v>
      </c>
    </row>
    <row r="50" spans="2:9" ht="12.75">
      <c r="B50" s="13" t="s">
        <v>51</v>
      </c>
      <c r="C50" s="11"/>
      <c r="D50" s="15">
        <v>489745.4</v>
      </c>
      <c r="E50" s="16">
        <v>0</v>
      </c>
      <c r="F50" s="15">
        <f t="shared" si="10"/>
        <v>489745.4</v>
      </c>
      <c r="G50" s="16">
        <v>0</v>
      </c>
      <c r="H50" s="16">
        <v>0</v>
      </c>
      <c r="I50" s="16">
        <f t="shared" si="6"/>
        <v>489745.4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600000</v>
      </c>
      <c r="E53" s="16">
        <v>0</v>
      </c>
      <c r="F53" s="15">
        <f t="shared" si="10"/>
        <v>600000</v>
      </c>
      <c r="G53" s="16">
        <v>0</v>
      </c>
      <c r="H53" s="16">
        <v>0</v>
      </c>
      <c r="I53" s="16">
        <f t="shared" si="6"/>
        <v>600000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29853342.620000005</v>
      </c>
      <c r="E85" s="21">
        <f>E86+E104+E94+E114+E124+E134+E138+E147+E151</f>
        <v>0</v>
      </c>
      <c r="F85" s="21">
        <f t="shared" si="12"/>
        <v>29853342.619999997</v>
      </c>
      <c r="G85" s="21">
        <f>G86+G104+G94+G114+G124+G134+G138+G147+G151</f>
        <v>5799917.47</v>
      </c>
      <c r="H85" s="21">
        <f>H86+H104+H94+H114+H124+H134+H138+H147+H151</f>
        <v>5693792.74</v>
      </c>
      <c r="I85" s="21">
        <f t="shared" si="12"/>
        <v>24053425.15</v>
      </c>
    </row>
    <row r="86" spans="2:9" ht="12.75">
      <c r="B86" s="3" t="s">
        <v>12</v>
      </c>
      <c r="C86" s="9"/>
      <c r="D86" s="15">
        <f>SUM(D87:D93)</f>
        <v>21519093</v>
      </c>
      <c r="E86" s="15">
        <f>SUM(E87:E93)</f>
        <v>0</v>
      </c>
      <c r="F86" s="15">
        <f>SUM(F87:F93)</f>
        <v>21519093</v>
      </c>
      <c r="G86" s="15">
        <f>SUM(G87:G93)</f>
        <v>5011978.72</v>
      </c>
      <c r="H86" s="15">
        <f>SUM(H87:H93)</f>
        <v>5011978.72</v>
      </c>
      <c r="I86" s="16">
        <f aca="true" t="shared" si="13" ref="I86:I149">F86-G86</f>
        <v>16507114.280000001</v>
      </c>
    </row>
    <row r="87" spans="2:9" ht="12.75">
      <c r="B87" s="13" t="s">
        <v>13</v>
      </c>
      <c r="C87" s="11"/>
      <c r="D87" s="15">
        <v>15301788</v>
      </c>
      <c r="E87" s="16">
        <v>0</v>
      </c>
      <c r="F87" s="15">
        <f aca="true" t="shared" si="14" ref="F87:F103">D87+E87</f>
        <v>15301788</v>
      </c>
      <c r="G87" s="16">
        <v>4044550.1</v>
      </c>
      <c r="H87" s="16">
        <v>4044550.1</v>
      </c>
      <c r="I87" s="16">
        <f t="shared" si="13"/>
        <v>11257237.9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>
        <v>2550179</v>
      </c>
      <c r="E89" s="16">
        <v>0</v>
      </c>
      <c r="F89" s="15">
        <f t="shared" si="14"/>
        <v>2550179</v>
      </c>
      <c r="G89" s="16">
        <v>5924.86</v>
      </c>
      <c r="H89" s="16">
        <v>5924.86</v>
      </c>
      <c r="I89" s="16">
        <f t="shared" si="13"/>
        <v>2544254.14</v>
      </c>
    </row>
    <row r="90" spans="2:9" ht="12.75">
      <c r="B90" s="13" t="s">
        <v>16</v>
      </c>
      <c r="C90" s="11"/>
      <c r="D90" s="15">
        <v>2765980</v>
      </c>
      <c r="E90" s="16">
        <v>0</v>
      </c>
      <c r="F90" s="15">
        <f t="shared" si="14"/>
        <v>2765980</v>
      </c>
      <c r="G90" s="16">
        <v>743800.75</v>
      </c>
      <c r="H90" s="16">
        <v>743800.75</v>
      </c>
      <c r="I90" s="16">
        <f t="shared" si="13"/>
        <v>2022179.25</v>
      </c>
    </row>
    <row r="91" spans="2:9" ht="12.75">
      <c r="B91" s="13" t="s">
        <v>17</v>
      </c>
      <c r="C91" s="11"/>
      <c r="D91" s="15">
        <v>901146</v>
      </c>
      <c r="E91" s="16">
        <v>0</v>
      </c>
      <c r="F91" s="15">
        <f t="shared" si="14"/>
        <v>901146</v>
      </c>
      <c r="G91" s="16">
        <v>217703.01</v>
      </c>
      <c r="H91" s="16">
        <v>217703.01</v>
      </c>
      <c r="I91" s="16">
        <f t="shared" si="13"/>
        <v>683442.99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1811314.8699999999</v>
      </c>
      <c r="E94" s="15">
        <f>SUM(E95:E103)</f>
        <v>49758.19</v>
      </c>
      <c r="F94" s="15">
        <f>SUM(F95:F103)</f>
        <v>1861073.06</v>
      </c>
      <c r="G94" s="15">
        <f>SUM(G95:G103)</f>
        <v>224457.5</v>
      </c>
      <c r="H94" s="15">
        <f>SUM(H95:H103)</f>
        <v>224457.5</v>
      </c>
      <c r="I94" s="16">
        <f t="shared" si="13"/>
        <v>1636615.56</v>
      </c>
    </row>
    <row r="95" spans="2:9" ht="12.75">
      <c r="B95" s="13" t="s">
        <v>21</v>
      </c>
      <c r="C95" s="11"/>
      <c r="D95" s="15">
        <v>773965.86</v>
      </c>
      <c r="E95" s="16">
        <v>-22040</v>
      </c>
      <c r="F95" s="15">
        <f t="shared" si="14"/>
        <v>751925.86</v>
      </c>
      <c r="G95" s="16">
        <v>16411.39</v>
      </c>
      <c r="H95" s="16">
        <v>16411.39</v>
      </c>
      <c r="I95" s="16">
        <f t="shared" si="13"/>
        <v>735514.47</v>
      </c>
    </row>
    <row r="96" spans="2:9" ht="12.75">
      <c r="B96" s="13" t="s">
        <v>22</v>
      </c>
      <c r="C96" s="11"/>
      <c r="D96" s="15">
        <v>14500</v>
      </c>
      <c r="E96" s="16">
        <v>0</v>
      </c>
      <c r="F96" s="15">
        <f t="shared" si="14"/>
        <v>14500</v>
      </c>
      <c r="G96" s="16">
        <v>7234.5</v>
      </c>
      <c r="H96" s="16">
        <v>7234.5</v>
      </c>
      <c r="I96" s="16">
        <f t="shared" si="13"/>
        <v>7265.5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119204</v>
      </c>
      <c r="E98" s="16">
        <v>13452</v>
      </c>
      <c r="F98" s="15">
        <f t="shared" si="14"/>
        <v>132656</v>
      </c>
      <c r="G98" s="16">
        <v>14967.31</v>
      </c>
      <c r="H98" s="16">
        <v>14967.31</v>
      </c>
      <c r="I98" s="16">
        <f t="shared" si="13"/>
        <v>117688.69</v>
      </c>
    </row>
    <row r="99" spans="2:9" ht="12.75">
      <c r="B99" s="13" t="s">
        <v>25</v>
      </c>
      <c r="C99" s="11"/>
      <c r="D99" s="15">
        <v>58664</v>
      </c>
      <c r="E99" s="16">
        <v>-1835.35</v>
      </c>
      <c r="F99" s="15">
        <f t="shared" si="14"/>
        <v>56828.65</v>
      </c>
      <c r="G99" s="16">
        <v>2256.33</v>
      </c>
      <c r="H99" s="16">
        <v>2256.33</v>
      </c>
      <c r="I99" s="16">
        <f t="shared" si="13"/>
        <v>54572.32</v>
      </c>
    </row>
    <row r="100" spans="2:9" ht="12.75">
      <c r="B100" s="13" t="s">
        <v>26</v>
      </c>
      <c r="C100" s="11"/>
      <c r="D100" s="15">
        <v>405000</v>
      </c>
      <c r="E100" s="16">
        <v>0</v>
      </c>
      <c r="F100" s="15">
        <f t="shared" si="14"/>
        <v>405000</v>
      </c>
      <c r="G100" s="16">
        <v>96511.94</v>
      </c>
      <c r="H100" s="16">
        <v>96511.94</v>
      </c>
      <c r="I100" s="16">
        <f t="shared" si="13"/>
        <v>308488.06</v>
      </c>
    </row>
    <row r="101" spans="2:9" ht="12.75">
      <c r="B101" s="13" t="s">
        <v>27</v>
      </c>
      <c r="C101" s="11"/>
      <c r="D101" s="15">
        <v>285716</v>
      </c>
      <c r="E101" s="16">
        <v>0</v>
      </c>
      <c r="F101" s="15">
        <f t="shared" si="14"/>
        <v>285716</v>
      </c>
      <c r="G101" s="16">
        <v>21901.13</v>
      </c>
      <c r="H101" s="16">
        <v>21901.13</v>
      </c>
      <c r="I101" s="16">
        <f t="shared" si="13"/>
        <v>263814.87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154265.01</v>
      </c>
      <c r="E103" s="16">
        <v>60181.54</v>
      </c>
      <c r="F103" s="15">
        <f t="shared" si="14"/>
        <v>214446.55000000002</v>
      </c>
      <c r="G103" s="16">
        <v>65174.9</v>
      </c>
      <c r="H103" s="16">
        <v>65174.9</v>
      </c>
      <c r="I103" s="16">
        <f t="shared" si="13"/>
        <v>149271.65000000002</v>
      </c>
    </row>
    <row r="104" spans="2:9" ht="12.75">
      <c r="B104" s="3" t="s">
        <v>30</v>
      </c>
      <c r="C104" s="9"/>
      <c r="D104" s="15">
        <f>SUM(D105:D113)</f>
        <v>4683503.3100000005</v>
      </c>
      <c r="E104" s="15">
        <f>SUM(E105:E113)</f>
        <v>-49500</v>
      </c>
      <c r="F104" s="15">
        <f>SUM(F105:F113)</f>
        <v>4634003.31</v>
      </c>
      <c r="G104" s="15">
        <f>SUM(G105:G113)</f>
        <v>390966.83999999997</v>
      </c>
      <c r="H104" s="15">
        <f>SUM(H105:H113)</f>
        <v>284842.11</v>
      </c>
      <c r="I104" s="16">
        <f t="shared" si="13"/>
        <v>4243036.47</v>
      </c>
    </row>
    <row r="105" spans="2:9" ht="12.75">
      <c r="B105" s="13" t="s">
        <v>31</v>
      </c>
      <c r="C105" s="11"/>
      <c r="D105" s="15">
        <v>864060</v>
      </c>
      <c r="E105" s="16">
        <v>0</v>
      </c>
      <c r="F105" s="16">
        <f>D105+E105</f>
        <v>864060</v>
      </c>
      <c r="G105" s="16">
        <v>120525.42</v>
      </c>
      <c r="H105" s="16">
        <v>53288.19</v>
      </c>
      <c r="I105" s="16">
        <f t="shared" si="13"/>
        <v>743534.58</v>
      </c>
    </row>
    <row r="106" spans="2:9" ht="12.75">
      <c r="B106" s="13" t="s">
        <v>32</v>
      </c>
      <c r="C106" s="11"/>
      <c r="D106" s="15">
        <v>719398</v>
      </c>
      <c r="E106" s="16">
        <v>0</v>
      </c>
      <c r="F106" s="16">
        <f aca="true" t="shared" si="15" ref="F106:F113">D106+E106</f>
        <v>719398</v>
      </c>
      <c r="G106" s="16">
        <v>174</v>
      </c>
      <c r="H106" s="16">
        <v>174</v>
      </c>
      <c r="I106" s="16">
        <f t="shared" si="13"/>
        <v>719224</v>
      </c>
    </row>
    <row r="107" spans="2:9" ht="12.75">
      <c r="B107" s="13" t="s">
        <v>33</v>
      </c>
      <c r="C107" s="11"/>
      <c r="D107" s="15">
        <v>1322945</v>
      </c>
      <c r="E107" s="16">
        <v>-8636.2</v>
      </c>
      <c r="F107" s="16">
        <f t="shared" si="15"/>
        <v>1314308.8</v>
      </c>
      <c r="G107" s="16">
        <v>5000</v>
      </c>
      <c r="H107" s="16">
        <v>5000</v>
      </c>
      <c r="I107" s="16">
        <f t="shared" si="13"/>
        <v>1309308.8</v>
      </c>
    </row>
    <row r="108" spans="2:9" ht="12.75">
      <c r="B108" s="13" t="s">
        <v>34</v>
      </c>
      <c r="C108" s="11"/>
      <c r="D108" s="15">
        <v>269700</v>
      </c>
      <c r="E108" s="16">
        <v>0</v>
      </c>
      <c r="F108" s="16">
        <f t="shared" si="15"/>
        <v>269700</v>
      </c>
      <c r="G108" s="16">
        <v>7580.54</v>
      </c>
      <c r="H108" s="16">
        <v>7580.54</v>
      </c>
      <c r="I108" s="16">
        <f t="shared" si="13"/>
        <v>262119.46</v>
      </c>
    </row>
    <row r="109" spans="2:9" ht="12.75">
      <c r="B109" s="13" t="s">
        <v>35</v>
      </c>
      <c r="C109" s="11"/>
      <c r="D109" s="15">
        <v>160186.15</v>
      </c>
      <c r="E109" s="16">
        <v>9036.21</v>
      </c>
      <c r="F109" s="16">
        <f t="shared" si="15"/>
        <v>169222.36</v>
      </c>
      <c r="G109" s="16">
        <v>35070.78</v>
      </c>
      <c r="H109" s="16">
        <v>35070.78</v>
      </c>
      <c r="I109" s="16">
        <f t="shared" si="13"/>
        <v>134151.58</v>
      </c>
    </row>
    <row r="110" spans="2:9" ht="12.75">
      <c r="B110" s="13" t="s">
        <v>36</v>
      </c>
      <c r="C110" s="11"/>
      <c r="D110" s="15">
        <v>174250</v>
      </c>
      <c r="E110" s="16">
        <v>-400.01</v>
      </c>
      <c r="F110" s="16">
        <f t="shared" si="15"/>
        <v>173849.99</v>
      </c>
      <c r="G110" s="16">
        <v>2486.46</v>
      </c>
      <c r="H110" s="16">
        <v>2486.46</v>
      </c>
      <c r="I110" s="16">
        <f t="shared" si="13"/>
        <v>171363.53</v>
      </c>
    </row>
    <row r="111" spans="2:9" ht="12.75">
      <c r="B111" s="13" t="s">
        <v>37</v>
      </c>
      <c r="C111" s="11"/>
      <c r="D111" s="15">
        <v>276654</v>
      </c>
      <c r="E111" s="16">
        <v>0</v>
      </c>
      <c r="F111" s="16">
        <f t="shared" si="15"/>
        <v>276654</v>
      </c>
      <c r="G111" s="16">
        <v>24049.08</v>
      </c>
      <c r="H111" s="16">
        <v>24049.08</v>
      </c>
      <c r="I111" s="16">
        <f t="shared" si="13"/>
        <v>252604.91999999998</v>
      </c>
    </row>
    <row r="112" spans="2:9" ht="12.75">
      <c r="B112" s="13" t="s">
        <v>38</v>
      </c>
      <c r="C112" s="11"/>
      <c r="D112" s="15">
        <v>298089.16</v>
      </c>
      <c r="E112" s="16">
        <v>-49500</v>
      </c>
      <c r="F112" s="16">
        <f t="shared" si="15"/>
        <v>248589.15999999997</v>
      </c>
      <c r="G112" s="16">
        <v>50030.56</v>
      </c>
      <c r="H112" s="16">
        <v>50030.56</v>
      </c>
      <c r="I112" s="16">
        <f t="shared" si="13"/>
        <v>198558.59999999998</v>
      </c>
    </row>
    <row r="113" spans="2:9" ht="12.75">
      <c r="B113" s="13" t="s">
        <v>39</v>
      </c>
      <c r="C113" s="11"/>
      <c r="D113" s="15">
        <v>598221</v>
      </c>
      <c r="E113" s="16">
        <v>0</v>
      </c>
      <c r="F113" s="16">
        <f t="shared" si="15"/>
        <v>598221</v>
      </c>
      <c r="G113" s="16">
        <v>146050</v>
      </c>
      <c r="H113" s="16">
        <v>107162.5</v>
      </c>
      <c r="I113" s="16">
        <f t="shared" si="13"/>
        <v>452171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1839431.44</v>
      </c>
      <c r="E124" s="15">
        <f>SUM(E125:E133)</f>
        <v>-258.1900000000023</v>
      </c>
      <c r="F124" s="15">
        <f>SUM(F125:F133)</f>
        <v>1839173.25</v>
      </c>
      <c r="G124" s="15">
        <f>SUM(G125:G133)</f>
        <v>172514.41</v>
      </c>
      <c r="H124" s="15">
        <f>SUM(H125:H133)</f>
        <v>172514.41</v>
      </c>
      <c r="I124" s="16">
        <f t="shared" si="13"/>
        <v>1666658.84</v>
      </c>
    </row>
    <row r="125" spans="2:9" ht="12.75">
      <c r="B125" s="13" t="s">
        <v>51</v>
      </c>
      <c r="C125" s="11"/>
      <c r="D125" s="15">
        <v>783957.43</v>
      </c>
      <c r="E125" s="16">
        <v>0</v>
      </c>
      <c r="F125" s="16">
        <f>D125+E125</f>
        <v>783957.43</v>
      </c>
      <c r="G125" s="16">
        <v>28250</v>
      </c>
      <c r="H125" s="16">
        <v>28250</v>
      </c>
      <c r="I125" s="16">
        <f t="shared" si="13"/>
        <v>755707.43</v>
      </c>
    </row>
    <row r="126" spans="2:9" ht="12.75">
      <c r="B126" s="13" t="s">
        <v>52</v>
      </c>
      <c r="C126" s="11"/>
      <c r="D126" s="15">
        <v>499</v>
      </c>
      <c r="E126" s="16">
        <v>22040</v>
      </c>
      <c r="F126" s="16">
        <f aca="true" t="shared" si="17" ref="F126:F133">D126+E126</f>
        <v>22539</v>
      </c>
      <c r="G126" s="16">
        <v>22040</v>
      </c>
      <c r="H126" s="16">
        <v>22040</v>
      </c>
      <c r="I126" s="16">
        <f t="shared" si="13"/>
        <v>499</v>
      </c>
    </row>
    <row r="127" spans="2:9" ht="12.75">
      <c r="B127" s="13" t="s">
        <v>53</v>
      </c>
      <c r="C127" s="11"/>
      <c r="D127" s="15">
        <v>161055.01</v>
      </c>
      <c r="E127" s="16">
        <v>-147496.19</v>
      </c>
      <c r="F127" s="16">
        <f t="shared" si="17"/>
        <v>13558.820000000007</v>
      </c>
      <c r="G127" s="16">
        <v>0</v>
      </c>
      <c r="H127" s="16">
        <v>0</v>
      </c>
      <c r="I127" s="16">
        <f t="shared" si="13"/>
        <v>13558.820000000007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693920</v>
      </c>
      <c r="E130" s="16">
        <v>125198</v>
      </c>
      <c r="F130" s="16">
        <f t="shared" si="17"/>
        <v>819118</v>
      </c>
      <c r="G130" s="16">
        <v>122224.41</v>
      </c>
      <c r="H130" s="16">
        <v>122224.41</v>
      </c>
      <c r="I130" s="16">
        <f t="shared" si="13"/>
        <v>696893.59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200000</v>
      </c>
      <c r="E133" s="16">
        <v>0</v>
      </c>
      <c r="F133" s="16">
        <f t="shared" si="17"/>
        <v>200000</v>
      </c>
      <c r="G133" s="16">
        <v>0</v>
      </c>
      <c r="H133" s="16">
        <v>0</v>
      </c>
      <c r="I133" s="16">
        <f t="shared" si="13"/>
        <v>200000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64003502.79000001</v>
      </c>
      <c r="E160" s="14">
        <f t="shared" si="21"/>
        <v>16674</v>
      </c>
      <c r="F160" s="14">
        <f t="shared" si="21"/>
        <v>64020176.79</v>
      </c>
      <c r="G160" s="14">
        <f t="shared" si="21"/>
        <v>12724358.579999998</v>
      </c>
      <c r="H160" s="14">
        <f t="shared" si="21"/>
        <v>12512109.120000001</v>
      </c>
      <c r="I160" s="14">
        <f t="shared" si="21"/>
        <v>51295818.20999999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2016-12-20T19:53:14Z</cp:lastPrinted>
  <dcterms:created xsi:type="dcterms:W3CDTF">2016-10-11T20:25:15Z</dcterms:created>
  <dcterms:modified xsi:type="dcterms:W3CDTF">2018-04-10T15:54:30Z</dcterms:modified>
  <cp:category/>
  <cp:version/>
  <cp:contentType/>
  <cp:contentStatus/>
</cp:coreProperties>
</file>